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<sst xmlns="http://schemas.openxmlformats.org/spreadsheetml/2006/main" count="210" uniqueCount="45">
  <si>
    <t>Call Money</t>
  </si>
  <si>
    <t>Notice Money</t>
  </si>
  <si>
    <t>Month</t>
  </si>
  <si>
    <t xml:space="preserve">Number of </t>
  </si>
  <si>
    <t xml:space="preserve">      Banks</t>
  </si>
  <si>
    <t>Primary Dealers</t>
  </si>
  <si>
    <t>Non-Bank</t>
  </si>
  <si>
    <t>Total</t>
  </si>
  <si>
    <t>(Covering Reporting</t>
  </si>
  <si>
    <t xml:space="preserve">Working </t>
  </si>
  <si>
    <t>Institutions</t>
  </si>
  <si>
    <t>Fortnights)</t>
  </si>
  <si>
    <t>Days</t>
  </si>
  <si>
    <t>Borrowings</t>
  </si>
  <si>
    <t>Lendings</t>
  </si>
  <si>
    <t>2006-07</t>
  </si>
  <si>
    <t>Mar-07</t>
  </si>
  <si>
    <t>Daily Average</t>
  </si>
  <si>
    <t>Feb-07</t>
  </si>
  <si>
    <t>Jan-07</t>
  </si>
  <si>
    <t>..</t>
  </si>
  <si>
    <t>Dec-06</t>
  </si>
  <si>
    <t>Nov-06</t>
  </si>
  <si>
    <t>Oct-06</t>
  </si>
  <si>
    <t>Sept-06</t>
  </si>
  <si>
    <t>Aug-06</t>
  </si>
  <si>
    <t>July-06</t>
  </si>
  <si>
    <t>June-06</t>
  </si>
  <si>
    <t>May-06</t>
  </si>
  <si>
    <t>April-06</t>
  </si>
  <si>
    <t>2005-06</t>
  </si>
  <si>
    <t>Mar-06</t>
  </si>
  <si>
    <t>Feb-06</t>
  </si>
  <si>
    <t>Jan-06</t>
  </si>
  <si>
    <t>Dec-05</t>
  </si>
  <si>
    <t>Nov-05</t>
  </si>
  <si>
    <t>Oct-05</t>
  </si>
  <si>
    <t>Sept-05</t>
  </si>
  <si>
    <t>Aug-05</t>
  </si>
  <si>
    <t>July-05</t>
  </si>
  <si>
    <t>June-05</t>
  </si>
  <si>
    <t>May-05</t>
  </si>
  <si>
    <t>April-05</t>
  </si>
  <si>
    <t>Source: Reserve Bank of India</t>
  </si>
  <si>
    <t>Table 11: Average Daily Turnover in Call Money Market &amp; Notice Money Market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</si>
</sst>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 quotePrefix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164" fontId="2" fillId="0" borderId="9" xfId="0" applyNumberFormat="1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16" fontId="0" fillId="0" borderId="5" xfId="0" applyNumberFormat="1" applyFont="1" applyBorder="1" applyAlignment="1" quotePrefix="1">
      <alignment/>
    </xf>
    <xf numFmtId="164" fontId="2" fillId="0" borderId="5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8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Alignment="1" quotePrefix="1">
      <alignment horizontal="right"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5" xfId="0" applyBorder="1" applyAlignment="1" quotePrefix="1">
      <alignment/>
    </xf>
    <xf numFmtId="0" fontId="0" fillId="0" borderId="5" xfId="0" applyFont="1" applyBorder="1" applyAlignment="1" quotePrefix="1">
      <alignment/>
    </xf>
    <xf numFmtId="16" fontId="0" fillId="0" borderId="5" xfId="0" applyNumberFormat="1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16" fontId="0" fillId="0" borderId="13" xfId="0" applyNumberFormat="1" applyFont="1" applyBorder="1" applyAlignment="1" quotePrefix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0" xfId="0" applyNumberFormat="1" applyBorder="1" applyAlignment="1">
      <alignment/>
    </xf>
    <xf numFmtId="16" fontId="0" fillId="0" borderId="8" xfId="0" applyNumberFormat="1" applyFont="1" applyBorder="1" applyAlignment="1" quotePrefix="1">
      <alignment/>
    </xf>
    <xf numFmtId="1" fontId="0" fillId="0" borderId="4" xfId="0" applyNumberFormat="1" applyBorder="1" applyAlignment="1">
      <alignment/>
    </xf>
    <xf numFmtId="15" fontId="2" fillId="0" borderId="5" xfId="0" applyNumberFormat="1" applyFont="1" applyBorder="1" applyAlignment="1">
      <alignment horizontal="left"/>
    </xf>
    <xf numFmtId="0" fontId="0" fillId="0" borderId="8" xfId="0" applyBorder="1" applyAlignment="1" quotePrefix="1">
      <alignment/>
    </xf>
    <xf numFmtId="0" fontId="0" fillId="0" borderId="8" xfId="0" applyFont="1" applyBorder="1" applyAlignment="1" quotePrefix="1">
      <alignment/>
    </xf>
    <xf numFmtId="16" fontId="0" fillId="0" borderId="8" xfId="0" applyNumberFormat="1" applyBorder="1" applyAlignment="1" quotePrefix="1">
      <alignment/>
    </xf>
    <xf numFmtId="15" fontId="2" fillId="0" borderId="12" xfId="0" applyNumberFormat="1" applyFont="1" applyBorder="1" applyAlignment="1">
      <alignment horizontal="left"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46">
      <selection activeCell="A62" sqref="A62"/>
    </sheetView>
  </sheetViews>
  <sheetFormatPr defaultColWidth="9.140625" defaultRowHeight="12.75"/>
  <cols>
    <col min="1" max="1" width="32.57421875" style="0" customWidth="1"/>
    <col min="2" max="2" width="14.8515625" style="0" customWidth="1"/>
    <col min="3" max="3" width="10.00390625" style="0" customWidth="1"/>
    <col min="8" max="8" width="9.8515625" style="0" customWidth="1"/>
    <col min="15" max="15" width="9.7109375" style="0" customWidth="1"/>
  </cols>
  <sheetData>
    <row r="1" spans="1:18" ht="12.75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6"/>
      <c r="P1" s="6"/>
      <c r="Q1" s="6"/>
      <c r="R1" s="6"/>
    </row>
    <row r="2" spans="1:18" ht="12.75">
      <c r="A2" s="7"/>
      <c r="B2" s="8"/>
      <c r="C2" s="80" t="s">
        <v>0</v>
      </c>
      <c r="D2" s="80"/>
      <c r="E2" s="80"/>
      <c r="F2" s="80"/>
      <c r="G2" s="80"/>
      <c r="H2" s="80"/>
      <c r="I2" s="80"/>
      <c r="J2" s="80"/>
      <c r="K2" s="81" t="s">
        <v>1</v>
      </c>
      <c r="L2" s="80"/>
      <c r="M2" s="80"/>
      <c r="N2" s="80"/>
      <c r="O2" s="80"/>
      <c r="P2" s="80"/>
      <c r="Q2" s="82"/>
      <c r="R2" s="6"/>
    </row>
    <row r="3" spans="1:18" ht="12.75">
      <c r="A3" s="9" t="s">
        <v>2</v>
      </c>
      <c r="B3" s="9"/>
      <c r="C3" s="10" t="s">
        <v>3</v>
      </c>
      <c r="D3" s="83" t="s">
        <v>4</v>
      </c>
      <c r="E3" s="83"/>
      <c r="F3" s="83" t="s">
        <v>5</v>
      </c>
      <c r="G3" s="83"/>
      <c r="H3" s="11" t="s">
        <v>6</v>
      </c>
      <c r="I3" s="11" t="s">
        <v>7</v>
      </c>
      <c r="J3" s="11" t="s">
        <v>7</v>
      </c>
      <c r="K3" s="84" t="s">
        <v>4</v>
      </c>
      <c r="L3" s="83"/>
      <c r="M3" s="83" t="s">
        <v>5</v>
      </c>
      <c r="N3" s="83"/>
      <c r="O3" s="11" t="s">
        <v>6</v>
      </c>
      <c r="P3" s="11" t="s">
        <v>7</v>
      </c>
      <c r="Q3" s="12" t="s">
        <v>7</v>
      </c>
      <c r="R3" s="6"/>
    </row>
    <row r="4" spans="1:18" ht="12.75">
      <c r="A4" s="13" t="s">
        <v>8</v>
      </c>
      <c r="B4" s="14"/>
      <c r="C4" s="15" t="s">
        <v>9</v>
      </c>
      <c r="D4" s="16"/>
      <c r="E4" s="16"/>
      <c r="F4" s="16"/>
      <c r="G4" s="16"/>
      <c r="H4" s="17" t="s">
        <v>10</v>
      </c>
      <c r="I4" s="16"/>
      <c r="J4" s="16"/>
      <c r="K4" s="18"/>
      <c r="L4" s="16"/>
      <c r="M4" s="16"/>
      <c r="N4" s="16"/>
      <c r="O4" s="17" t="s">
        <v>10</v>
      </c>
      <c r="P4" s="16"/>
      <c r="Q4" s="19"/>
      <c r="R4" s="6"/>
    </row>
    <row r="5" spans="1:18" ht="12.75">
      <c r="A5" s="14" t="s">
        <v>11</v>
      </c>
      <c r="B5" s="14"/>
      <c r="C5" s="15" t="s">
        <v>12</v>
      </c>
      <c r="D5" s="20" t="s">
        <v>13</v>
      </c>
      <c r="E5" s="20" t="s">
        <v>14</v>
      </c>
      <c r="F5" s="20" t="s">
        <v>13</v>
      </c>
      <c r="G5" s="20" t="s">
        <v>14</v>
      </c>
      <c r="H5" s="11" t="s">
        <v>14</v>
      </c>
      <c r="I5" s="11" t="s">
        <v>13</v>
      </c>
      <c r="J5" s="11" t="s">
        <v>14</v>
      </c>
      <c r="K5" s="21" t="s">
        <v>13</v>
      </c>
      <c r="L5" s="20" t="s">
        <v>14</v>
      </c>
      <c r="M5" s="20" t="s">
        <v>13</v>
      </c>
      <c r="N5" s="20" t="s">
        <v>14</v>
      </c>
      <c r="O5" s="11" t="s">
        <v>14</v>
      </c>
      <c r="P5" s="11" t="s">
        <v>13</v>
      </c>
      <c r="Q5" s="12" t="s">
        <v>14</v>
      </c>
      <c r="R5" s="6"/>
    </row>
    <row r="6" spans="1:18" ht="12.75">
      <c r="A6" s="22">
        <v>1</v>
      </c>
      <c r="B6" s="22"/>
      <c r="C6" s="23">
        <v>2</v>
      </c>
      <c r="D6" s="24">
        <v>3</v>
      </c>
      <c r="E6" s="25">
        <v>4</v>
      </c>
      <c r="F6" s="24">
        <v>5</v>
      </c>
      <c r="G6" s="25">
        <v>6</v>
      </c>
      <c r="H6" s="25">
        <v>7</v>
      </c>
      <c r="I6" s="24">
        <v>8</v>
      </c>
      <c r="J6" s="25">
        <v>9</v>
      </c>
      <c r="K6" s="26">
        <v>3</v>
      </c>
      <c r="L6" s="25">
        <v>4</v>
      </c>
      <c r="M6" s="24">
        <v>5</v>
      </c>
      <c r="N6" s="25">
        <v>6</v>
      </c>
      <c r="O6" s="25">
        <v>7</v>
      </c>
      <c r="P6" s="24">
        <v>8</v>
      </c>
      <c r="Q6" s="27">
        <v>9</v>
      </c>
      <c r="R6" s="6"/>
    </row>
    <row r="7" spans="1:17" ht="12.75">
      <c r="A7" s="28"/>
      <c r="B7" s="28"/>
      <c r="C7" s="28"/>
      <c r="K7" s="29"/>
      <c r="L7" s="30"/>
      <c r="M7" s="31"/>
      <c r="N7" s="30"/>
      <c r="O7" s="30"/>
      <c r="P7" s="30"/>
      <c r="Q7" s="32"/>
    </row>
    <row r="8" spans="1:17" ht="12.75">
      <c r="A8" s="33" t="s">
        <v>15</v>
      </c>
      <c r="B8" s="28"/>
      <c r="C8" s="28"/>
      <c r="K8" s="29"/>
      <c r="L8" s="30"/>
      <c r="M8" s="31"/>
      <c r="N8" s="30"/>
      <c r="O8" s="30"/>
      <c r="P8" s="30"/>
      <c r="Q8" s="32"/>
    </row>
    <row r="9" spans="1:17" ht="12.75">
      <c r="A9" s="34" t="s">
        <v>16</v>
      </c>
      <c r="B9" s="35" t="s">
        <v>7</v>
      </c>
      <c r="C9" s="28"/>
      <c r="I9" s="36"/>
      <c r="J9" s="36"/>
      <c r="K9" s="29"/>
      <c r="L9" s="30"/>
      <c r="M9" s="31"/>
      <c r="N9" s="30"/>
      <c r="O9" s="30"/>
      <c r="P9" s="30"/>
      <c r="Q9" s="32"/>
    </row>
    <row r="10" spans="1:17" ht="12.75">
      <c r="A10" s="28"/>
      <c r="B10" s="35" t="s">
        <v>17</v>
      </c>
      <c r="C10" s="28"/>
      <c r="I10" s="36"/>
      <c r="J10" s="36"/>
      <c r="K10" s="29"/>
      <c r="L10" s="30"/>
      <c r="M10" s="31"/>
      <c r="N10" s="30"/>
      <c r="O10" s="30"/>
      <c r="P10" s="30"/>
      <c r="Q10" s="32"/>
    </row>
    <row r="11" spans="1:17" ht="12.75">
      <c r="A11" s="34" t="s">
        <v>18</v>
      </c>
      <c r="B11" s="35" t="s">
        <v>7</v>
      </c>
      <c r="C11" s="28">
        <v>21</v>
      </c>
      <c r="I11" s="36">
        <v>215808</v>
      </c>
      <c r="J11" s="36">
        <v>215808</v>
      </c>
      <c r="K11" s="29"/>
      <c r="L11" s="30"/>
      <c r="M11" s="31"/>
      <c r="N11" s="30"/>
      <c r="O11" s="30"/>
      <c r="P11" s="30">
        <v>62390</v>
      </c>
      <c r="Q11" s="32">
        <v>62390</v>
      </c>
    </row>
    <row r="12" spans="1:17" ht="12.75">
      <c r="A12" s="28"/>
      <c r="B12" s="35" t="s">
        <v>17</v>
      </c>
      <c r="C12" s="28"/>
      <c r="I12" s="36">
        <v>10277</v>
      </c>
      <c r="J12" s="36">
        <v>10277</v>
      </c>
      <c r="K12" s="29"/>
      <c r="L12" s="30"/>
      <c r="M12" s="31"/>
      <c r="N12" s="30"/>
      <c r="O12" s="30"/>
      <c r="P12" s="30">
        <v>2971</v>
      </c>
      <c r="Q12" s="32">
        <v>2971</v>
      </c>
    </row>
    <row r="13" spans="1:17" ht="12.75">
      <c r="A13" s="34" t="s">
        <v>19</v>
      </c>
      <c r="B13" s="35" t="s">
        <v>7</v>
      </c>
      <c r="C13" s="28">
        <v>24</v>
      </c>
      <c r="D13" s="37" t="s">
        <v>20</v>
      </c>
      <c r="E13" s="38" t="s">
        <v>20</v>
      </c>
      <c r="F13" s="38" t="s">
        <v>20</v>
      </c>
      <c r="G13" s="38" t="s">
        <v>20</v>
      </c>
      <c r="H13" s="38" t="s">
        <v>20</v>
      </c>
      <c r="I13" s="36">
        <v>222563.6</v>
      </c>
      <c r="J13" s="36">
        <v>222563.6</v>
      </c>
      <c r="K13" s="37" t="s">
        <v>20</v>
      </c>
      <c r="L13" s="38" t="s">
        <v>20</v>
      </c>
      <c r="M13" s="38" t="s">
        <v>20</v>
      </c>
      <c r="N13" s="38" t="s">
        <v>20</v>
      </c>
      <c r="O13" s="38" t="s">
        <v>20</v>
      </c>
      <c r="P13" s="30">
        <v>57697</v>
      </c>
      <c r="Q13" s="32">
        <v>57697</v>
      </c>
    </row>
    <row r="14" spans="1:17" ht="12.75">
      <c r="A14" s="28"/>
      <c r="B14" s="35" t="s">
        <v>17</v>
      </c>
      <c r="C14" s="28"/>
      <c r="I14" s="36">
        <v>10116.5</v>
      </c>
      <c r="J14" s="36">
        <v>10116.5</v>
      </c>
      <c r="K14" s="29"/>
      <c r="L14" s="30"/>
      <c r="M14" s="31"/>
      <c r="N14" s="30"/>
      <c r="O14" s="30"/>
      <c r="P14" s="30">
        <v>2623</v>
      </c>
      <c r="Q14" s="32">
        <v>2623</v>
      </c>
    </row>
    <row r="15" spans="1:17" ht="12.75">
      <c r="A15" s="34" t="s">
        <v>21</v>
      </c>
      <c r="B15" s="35" t="s">
        <v>7</v>
      </c>
      <c r="C15" s="28">
        <v>29</v>
      </c>
      <c r="D15" s="37" t="s">
        <v>20</v>
      </c>
      <c r="E15" s="39" t="s">
        <v>20</v>
      </c>
      <c r="F15" s="39" t="s">
        <v>20</v>
      </c>
      <c r="G15" s="39" t="s">
        <v>20</v>
      </c>
      <c r="H15" s="39" t="s">
        <v>20</v>
      </c>
      <c r="I15" s="36">
        <v>354122</v>
      </c>
      <c r="J15" s="36">
        <v>354122</v>
      </c>
      <c r="K15" s="37" t="s">
        <v>20</v>
      </c>
      <c r="L15" s="39" t="s">
        <v>20</v>
      </c>
      <c r="M15" s="39" t="s">
        <v>20</v>
      </c>
      <c r="N15" s="39" t="s">
        <v>20</v>
      </c>
      <c r="O15" s="39" t="s">
        <v>20</v>
      </c>
      <c r="P15" s="30">
        <v>87791</v>
      </c>
      <c r="Q15" s="32">
        <v>87791</v>
      </c>
    </row>
    <row r="16" spans="1:17" ht="12.75">
      <c r="A16" s="28"/>
      <c r="B16" s="35" t="s">
        <v>17</v>
      </c>
      <c r="C16" s="28"/>
      <c r="I16" s="36">
        <v>12211</v>
      </c>
      <c r="J16" s="36">
        <v>12211</v>
      </c>
      <c r="K16" s="29"/>
      <c r="L16" s="30"/>
      <c r="M16" s="31"/>
      <c r="N16" s="30"/>
      <c r="O16" s="30"/>
      <c r="P16" s="30">
        <v>3027</v>
      </c>
      <c r="Q16" s="32">
        <v>3027</v>
      </c>
    </row>
    <row r="17" spans="1:17" ht="12.75">
      <c r="A17" s="34" t="s">
        <v>22</v>
      </c>
      <c r="B17" s="35" t="s">
        <v>7</v>
      </c>
      <c r="C17" s="28">
        <v>24</v>
      </c>
      <c r="D17" s="37" t="s">
        <v>20</v>
      </c>
      <c r="E17" s="39" t="s">
        <v>20</v>
      </c>
      <c r="F17" s="39" t="s">
        <v>20</v>
      </c>
      <c r="G17" s="39" t="s">
        <v>20</v>
      </c>
      <c r="H17" s="39" t="s">
        <v>20</v>
      </c>
      <c r="I17" s="36">
        <v>282135</v>
      </c>
      <c r="J17" s="36">
        <v>282135</v>
      </c>
      <c r="K17" s="37" t="s">
        <v>20</v>
      </c>
      <c r="L17" s="39" t="s">
        <v>20</v>
      </c>
      <c r="M17" s="39" t="s">
        <v>20</v>
      </c>
      <c r="N17" s="39" t="s">
        <v>20</v>
      </c>
      <c r="O17" s="39" t="s">
        <v>20</v>
      </c>
      <c r="P17" s="30">
        <v>66048</v>
      </c>
      <c r="Q17" s="32">
        <v>66048</v>
      </c>
    </row>
    <row r="18" spans="1:17" ht="12.75">
      <c r="A18" s="28"/>
      <c r="B18" s="35" t="s">
        <v>17</v>
      </c>
      <c r="C18" s="28"/>
      <c r="I18" s="36">
        <v>11756</v>
      </c>
      <c r="J18" s="36">
        <v>11756</v>
      </c>
      <c r="K18" s="29"/>
      <c r="L18" s="30"/>
      <c r="M18" s="31"/>
      <c r="N18" s="30"/>
      <c r="O18" s="30"/>
      <c r="P18" s="30">
        <v>2752</v>
      </c>
      <c r="Q18" s="32">
        <v>2752</v>
      </c>
    </row>
    <row r="19" spans="1:17" ht="12.75">
      <c r="A19" s="34" t="s">
        <v>23</v>
      </c>
      <c r="B19" s="35" t="s">
        <v>7</v>
      </c>
      <c r="C19" s="28">
        <v>20</v>
      </c>
      <c r="D19" s="37" t="s">
        <v>20</v>
      </c>
      <c r="E19" s="39" t="s">
        <v>20</v>
      </c>
      <c r="F19" s="39" t="s">
        <v>20</v>
      </c>
      <c r="G19" s="39" t="s">
        <v>20</v>
      </c>
      <c r="H19" s="39" t="s">
        <v>20</v>
      </c>
      <c r="I19" s="36">
        <v>219125</v>
      </c>
      <c r="J19" s="36">
        <v>219125</v>
      </c>
      <c r="K19" s="37" t="s">
        <v>20</v>
      </c>
      <c r="L19" s="39" t="s">
        <v>20</v>
      </c>
      <c r="M19" s="39" t="s">
        <v>20</v>
      </c>
      <c r="N19" s="39" t="s">
        <v>20</v>
      </c>
      <c r="O19" s="39" t="s">
        <v>20</v>
      </c>
      <c r="P19" s="30">
        <v>69724</v>
      </c>
      <c r="Q19" s="32">
        <v>69724</v>
      </c>
    </row>
    <row r="20" spans="1:17" ht="12.75">
      <c r="A20" s="28"/>
      <c r="B20" s="35" t="s">
        <v>17</v>
      </c>
      <c r="C20" s="28"/>
      <c r="I20" s="36">
        <v>10956</v>
      </c>
      <c r="J20" s="36">
        <v>10956</v>
      </c>
      <c r="K20" s="29"/>
      <c r="L20" s="30"/>
      <c r="M20" s="31"/>
      <c r="N20" s="30"/>
      <c r="O20" s="30"/>
      <c r="P20" s="30">
        <v>3670</v>
      </c>
      <c r="Q20" s="32">
        <v>3670</v>
      </c>
    </row>
    <row r="21" spans="1:17" ht="12.75">
      <c r="A21" s="34" t="s">
        <v>24</v>
      </c>
      <c r="B21" s="35" t="s">
        <v>7</v>
      </c>
      <c r="C21" s="40">
        <f>I21/I22</f>
        <v>30.00046408019306</v>
      </c>
      <c r="D21" s="39" t="s">
        <v>20</v>
      </c>
      <c r="E21" s="39" t="s">
        <v>20</v>
      </c>
      <c r="F21" s="39" t="s">
        <v>20</v>
      </c>
      <c r="G21" s="39" t="s">
        <v>20</v>
      </c>
      <c r="H21" s="39" t="s">
        <v>20</v>
      </c>
      <c r="I21" s="36">
        <v>323225</v>
      </c>
      <c r="J21" s="36">
        <v>323225</v>
      </c>
      <c r="K21" s="37" t="s">
        <v>20</v>
      </c>
      <c r="L21" s="39" t="s">
        <v>20</v>
      </c>
      <c r="M21" s="39" t="s">
        <v>20</v>
      </c>
      <c r="N21" s="39" t="s">
        <v>20</v>
      </c>
      <c r="O21" s="39" t="s">
        <v>20</v>
      </c>
      <c r="P21" s="41">
        <v>82349</v>
      </c>
      <c r="Q21" s="42">
        <v>82349</v>
      </c>
    </row>
    <row r="22" spans="1:17" ht="12.75">
      <c r="A22" s="28"/>
      <c r="B22" s="35" t="s">
        <v>17</v>
      </c>
      <c r="C22" s="28"/>
      <c r="I22" s="36">
        <v>10774</v>
      </c>
      <c r="J22" s="36">
        <v>10774</v>
      </c>
      <c r="K22" s="29"/>
      <c r="P22" s="41">
        <v>2745</v>
      </c>
      <c r="Q22" s="42">
        <v>2745</v>
      </c>
    </row>
    <row r="23" spans="1:17" ht="12.75">
      <c r="A23" s="43" t="s">
        <v>25</v>
      </c>
      <c r="B23" s="35" t="s">
        <v>7</v>
      </c>
      <c r="C23" s="40">
        <f>I23/I24</f>
        <v>22.999964539007095</v>
      </c>
      <c r="D23" s="39" t="s">
        <v>20</v>
      </c>
      <c r="E23" s="39" t="s">
        <v>20</v>
      </c>
      <c r="F23" s="39" t="s">
        <v>20</v>
      </c>
      <c r="G23" s="39" t="s">
        <v>20</v>
      </c>
      <c r="H23" s="39" t="s">
        <v>20</v>
      </c>
      <c r="I23" s="36">
        <v>194579.7</v>
      </c>
      <c r="J23" s="36">
        <v>194579.7</v>
      </c>
      <c r="K23" s="37" t="s">
        <v>20</v>
      </c>
      <c r="L23" s="39" t="s">
        <v>20</v>
      </c>
      <c r="M23" s="39" t="s">
        <v>20</v>
      </c>
      <c r="N23" s="39" t="s">
        <v>20</v>
      </c>
      <c r="O23" s="39" t="s">
        <v>20</v>
      </c>
      <c r="P23" s="41">
        <v>75931.05</v>
      </c>
      <c r="Q23" s="42">
        <v>75931.05</v>
      </c>
    </row>
    <row r="24" spans="1:17" ht="12.75">
      <c r="A24" s="28"/>
      <c r="B24" s="35" t="s">
        <v>17</v>
      </c>
      <c r="C24" s="28"/>
      <c r="I24" s="36">
        <v>8460</v>
      </c>
      <c r="J24" s="36">
        <v>8460</v>
      </c>
      <c r="K24" s="29"/>
      <c r="P24" s="41">
        <v>3301.4</v>
      </c>
      <c r="Q24" s="42">
        <v>3301.4</v>
      </c>
    </row>
    <row r="25" spans="1:17" ht="12.75">
      <c r="A25" s="44" t="s">
        <v>26</v>
      </c>
      <c r="B25" s="35" t="s">
        <v>7</v>
      </c>
      <c r="C25" s="40">
        <f>I25/I26</f>
        <v>23.00004639886787</v>
      </c>
      <c r="D25" s="39" t="s">
        <v>20</v>
      </c>
      <c r="E25" s="39" t="s">
        <v>20</v>
      </c>
      <c r="F25" s="39" t="s">
        <v>20</v>
      </c>
      <c r="G25" s="39" t="s">
        <v>20</v>
      </c>
      <c r="H25" s="39" t="s">
        <v>20</v>
      </c>
      <c r="I25" s="36">
        <v>198281.1</v>
      </c>
      <c r="J25" s="36">
        <v>198281.1</v>
      </c>
      <c r="K25" s="37" t="s">
        <v>20</v>
      </c>
      <c r="L25" s="39" t="s">
        <v>20</v>
      </c>
      <c r="M25" s="39" t="s">
        <v>20</v>
      </c>
      <c r="N25" s="39" t="s">
        <v>20</v>
      </c>
      <c r="O25" s="39" t="s">
        <v>20</v>
      </c>
      <c r="P25" s="41">
        <v>49370.33</v>
      </c>
      <c r="Q25" s="42">
        <v>49370.33</v>
      </c>
    </row>
    <row r="26" spans="1:17" ht="12.75">
      <c r="A26" s="28"/>
      <c r="B26" s="35" t="s">
        <v>17</v>
      </c>
      <c r="C26" s="28"/>
      <c r="I26" s="36">
        <v>8620.9</v>
      </c>
      <c r="J26" s="36">
        <v>8620.9</v>
      </c>
      <c r="K26" s="29"/>
      <c r="P26" s="41">
        <v>2468.5</v>
      </c>
      <c r="Q26" s="42">
        <v>2468.5</v>
      </c>
    </row>
    <row r="27" spans="1:17" ht="12.75">
      <c r="A27" s="43" t="s">
        <v>27</v>
      </c>
      <c r="B27" s="35" t="s">
        <v>7</v>
      </c>
      <c r="C27" s="40">
        <f>I27/I28</f>
        <v>29.999895534082007</v>
      </c>
      <c r="D27" s="39" t="s">
        <v>20</v>
      </c>
      <c r="E27" s="39" t="s">
        <v>20</v>
      </c>
      <c r="F27" s="39" t="s">
        <v>20</v>
      </c>
      <c r="G27" s="39" t="s">
        <v>20</v>
      </c>
      <c r="H27" s="39" t="s">
        <v>20</v>
      </c>
      <c r="I27" s="36">
        <v>229739.2</v>
      </c>
      <c r="J27" s="36">
        <v>229739.2</v>
      </c>
      <c r="K27" s="37" t="s">
        <v>20</v>
      </c>
      <c r="L27" s="39" t="s">
        <v>20</v>
      </c>
      <c r="M27" s="39" t="s">
        <v>20</v>
      </c>
      <c r="N27" s="39" t="s">
        <v>20</v>
      </c>
      <c r="O27" s="39" t="s">
        <v>20</v>
      </c>
      <c r="P27" s="41">
        <v>63753.54</v>
      </c>
      <c r="Q27" s="42">
        <v>63753.54</v>
      </c>
    </row>
    <row r="28" spans="1:17" ht="12.75">
      <c r="A28" s="28"/>
      <c r="B28" s="35" t="s">
        <v>17</v>
      </c>
      <c r="C28" s="28"/>
      <c r="I28" s="36">
        <v>7658</v>
      </c>
      <c r="J28" s="36">
        <v>7658</v>
      </c>
      <c r="K28" s="29"/>
      <c r="P28" s="41">
        <v>2276.9</v>
      </c>
      <c r="Q28" s="42">
        <v>2276.9</v>
      </c>
    </row>
    <row r="29" spans="1:17" ht="12.75">
      <c r="A29" s="45" t="s">
        <v>28</v>
      </c>
      <c r="B29" s="35" t="s">
        <v>7</v>
      </c>
      <c r="C29" s="40">
        <f>I29/I30</f>
        <v>21.999912909326166</v>
      </c>
      <c r="D29" s="39" t="s">
        <v>20</v>
      </c>
      <c r="E29" s="39" t="s">
        <v>20</v>
      </c>
      <c r="F29" s="39" t="s">
        <v>20</v>
      </c>
      <c r="G29" s="39" t="s">
        <v>20</v>
      </c>
      <c r="H29" s="39" t="s">
        <v>20</v>
      </c>
      <c r="I29" s="36">
        <v>176826.5</v>
      </c>
      <c r="J29" s="36">
        <v>176826.5</v>
      </c>
      <c r="K29" s="37" t="s">
        <v>20</v>
      </c>
      <c r="L29" s="39" t="s">
        <v>20</v>
      </c>
      <c r="M29" s="39" t="s">
        <v>20</v>
      </c>
      <c r="N29" s="39" t="s">
        <v>20</v>
      </c>
      <c r="O29" s="39" t="s">
        <v>20</v>
      </c>
      <c r="P29" s="41">
        <v>44776.42</v>
      </c>
      <c r="Q29" s="42">
        <v>44776.42</v>
      </c>
    </row>
    <row r="30" spans="1:17" ht="12.75">
      <c r="A30" s="28"/>
      <c r="B30" s="35" t="s">
        <v>17</v>
      </c>
      <c r="C30" s="28"/>
      <c r="I30" s="36">
        <v>8037.6</v>
      </c>
      <c r="J30" s="36">
        <v>8037.6</v>
      </c>
      <c r="K30" s="29"/>
      <c r="P30" s="41">
        <v>2035.3</v>
      </c>
      <c r="Q30" s="42">
        <v>2035.3</v>
      </c>
    </row>
    <row r="31" spans="1:17" ht="12.75">
      <c r="A31" s="43" t="s">
        <v>29</v>
      </c>
      <c r="B31" s="35" t="s">
        <v>7</v>
      </c>
      <c r="C31" s="40">
        <f>I31/I32</f>
        <v>20.000121475522683</v>
      </c>
      <c r="D31" s="39" t="s">
        <v>20</v>
      </c>
      <c r="E31" s="39" t="s">
        <v>20</v>
      </c>
      <c r="F31" s="39" t="s">
        <v>20</v>
      </c>
      <c r="G31" s="39" t="s">
        <v>20</v>
      </c>
      <c r="H31" s="39" t="s">
        <v>20</v>
      </c>
      <c r="I31" s="36">
        <v>148178.9</v>
      </c>
      <c r="J31" s="36">
        <v>148178.9</v>
      </c>
      <c r="K31" s="37" t="s">
        <v>20</v>
      </c>
      <c r="L31" s="39" t="s">
        <v>20</v>
      </c>
      <c r="M31" s="39" t="s">
        <v>20</v>
      </c>
      <c r="N31" s="39" t="s">
        <v>20</v>
      </c>
      <c r="O31" s="39" t="s">
        <v>20</v>
      </c>
      <c r="P31" s="41">
        <v>48974</v>
      </c>
      <c r="Q31" s="42">
        <v>35915.2</v>
      </c>
    </row>
    <row r="32" spans="1:17" ht="12.75">
      <c r="A32" s="28"/>
      <c r="B32" s="35" t="s">
        <v>17</v>
      </c>
      <c r="C32" s="28"/>
      <c r="I32" s="36">
        <v>7408.9</v>
      </c>
      <c r="J32" s="36">
        <v>7408.9</v>
      </c>
      <c r="K32" s="29"/>
      <c r="P32" s="41">
        <v>2448.7</v>
      </c>
      <c r="Q32" s="42">
        <v>2448.7</v>
      </c>
    </row>
    <row r="33" spans="1:17" ht="12.75">
      <c r="A33" s="28"/>
      <c r="B33" s="28"/>
      <c r="C33" s="28"/>
      <c r="K33" s="29"/>
      <c r="P33" s="46"/>
      <c r="Q33" s="47"/>
    </row>
    <row r="34" spans="1:17" ht="12.75">
      <c r="A34" s="48" t="s">
        <v>30</v>
      </c>
      <c r="B34" s="49"/>
      <c r="C34" s="49"/>
      <c r="D34" s="50"/>
      <c r="E34" s="50"/>
      <c r="F34" s="50"/>
      <c r="G34" s="50"/>
      <c r="H34" s="50"/>
      <c r="I34" s="50"/>
      <c r="J34" s="50"/>
      <c r="K34" s="51"/>
      <c r="L34" s="30"/>
      <c r="M34" s="46"/>
      <c r="N34" s="46"/>
      <c r="O34" s="46"/>
      <c r="P34" s="46"/>
      <c r="Q34" s="47"/>
    </row>
    <row r="35" spans="1:17" ht="12.75">
      <c r="A35" s="52" t="s">
        <v>31</v>
      </c>
      <c r="B35" s="35" t="s">
        <v>7</v>
      </c>
      <c r="C35" s="40">
        <f>I35/I36</f>
        <v>22.067670023535115</v>
      </c>
      <c r="D35" s="36">
        <v>186707</v>
      </c>
      <c r="E35" s="36">
        <v>217361.3</v>
      </c>
      <c r="F35" s="36">
        <v>31765.14</v>
      </c>
      <c r="G35" s="36">
        <v>1110.79</v>
      </c>
      <c r="H35" s="39"/>
      <c r="I35" s="36">
        <f>+D35+F35</f>
        <v>218472.14</v>
      </c>
      <c r="J35" s="36">
        <f>+E35+G35+H35</f>
        <v>218472.09</v>
      </c>
      <c r="K35" s="53">
        <v>47690.87</v>
      </c>
      <c r="L35" s="54">
        <v>57958.93</v>
      </c>
      <c r="M35" s="55">
        <v>11040.72</v>
      </c>
      <c r="N35" s="55">
        <v>772.66</v>
      </c>
      <c r="O35" s="55"/>
      <c r="P35" s="54">
        <f>+K35+M35</f>
        <v>58731.590000000004</v>
      </c>
      <c r="Q35" s="56">
        <f>+L35+N35+O35</f>
        <v>58731.590000000004</v>
      </c>
    </row>
    <row r="36" spans="1:17" ht="12.75">
      <c r="A36" s="29"/>
      <c r="B36" s="35" t="s">
        <v>17</v>
      </c>
      <c r="C36" s="28"/>
      <c r="D36" s="36">
        <v>6915.1</v>
      </c>
      <c r="E36" s="36">
        <v>8050.4</v>
      </c>
      <c r="F36" s="36">
        <v>1323.5</v>
      </c>
      <c r="G36" s="36">
        <v>58.5</v>
      </c>
      <c r="H36" s="39"/>
      <c r="I36" s="36">
        <v>9900.1</v>
      </c>
      <c r="J36" s="36">
        <v>9900</v>
      </c>
      <c r="K36" s="57">
        <v>1766.3</v>
      </c>
      <c r="L36" s="58">
        <v>2146.6</v>
      </c>
      <c r="M36" s="41">
        <v>581.1</v>
      </c>
      <c r="N36" s="41">
        <v>128.8</v>
      </c>
      <c r="O36" s="41"/>
      <c r="P36" s="41">
        <v>2175</v>
      </c>
      <c r="Q36" s="42">
        <v>2175</v>
      </c>
    </row>
    <row r="37" spans="1:17" ht="12.75">
      <c r="A37" s="59" t="s">
        <v>32</v>
      </c>
      <c r="B37" s="35" t="s">
        <v>7</v>
      </c>
      <c r="C37" s="40">
        <f>I37/I38</f>
        <v>18.265428326858498</v>
      </c>
      <c r="D37" s="36">
        <v>121807.8</v>
      </c>
      <c r="E37" s="36">
        <v>138311</v>
      </c>
      <c r="F37" s="36">
        <v>16890.73</v>
      </c>
      <c r="G37" s="36">
        <v>384.3</v>
      </c>
      <c r="H37" s="39"/>
      <c r="I37" s="36">
        <f>+D37+F37</f>
        <v>138698.53</v>
      </c>
      <c r="J37" s="36">
        <f>+E37+G37+H37</f>
        <v>138695.3</v>
      </c>
      <c r="K37" s="57">
        <v>29824.1</v>
      </c>
      <c r="L37" s="58">
        <v>35711.31</v>
      </c>
      <c r="M37" s="41">
        <v>6127.05</v>
      </c>
      <c r="N37" s="41">
        <v>238.83</v>
      </c>
      <c r="O37" s="41"/>
      <c r="P37" s="58">
        <f>+K37+M37</f>
        <v>35951.15</v>
      </c>
      <c r="Q37" s="60">
        <f>+L37+N37+O37</f>
        <v>35950.14</v>
      </c>
    </row>
    <row r="38" spans="1:17" ht="12.75">
      <c r="A38" s="29"/>
      <c r="B38" s="35" t="s">
        <v>17</v>
      </c>
      <c r="C38" s="28"/>
      <c r="D38" s="36">
        <v>5296</v>
      </c>
      <c r="E38" s="36">
        <v>6013.5</v>
      </c>
      <c r="F38" s="36">
        <v>938.4</v>
      </c>
      <c r="G38" s="36">
        <v>25.6</v>
      </c>
      <c r="H38" s="39"/>
      <c r="I38" s="36">
        <v>7593.5</v>
      </c>
      <c r="J38" s="36">
        <v>7593.3</v>
      </c>
      <c r="K38" s="57">
        <v>1296.7</v>
      </c>
      <c r="L38" s="58">
        <v>1552.7</v>
      </c>
      <c r="M38" s="41">
        <v>437.6</v>
      </c>
      <c r="N38" s="41">
        <v>47.8</v>
      </c>
      <c r="O38" s="41"/>
      <c r="P38" s="41">
        <v>1563</v>
      </c>
      <c r="Q38" s="42">
        <v>1563</v>
      </c>
    </row>
    <row r="39" spans="1:17" ht="12.75">
      <c r="A39" s="59" t="s">
        <v>33</v>
      </c>
      <c r="B39" s="35" t="s">
        <v>7</v>
      </c>
      <c r="C39" s="40">
        <f>I39/I40</f>
        <v>16.8861370073165</v>
      </c>
      <c r="D39" s="36">
        <v>139149.5</v>
      </c>
      <c r="E39" s="36">
        <v>170333.7</v>
      </c>
      <c r="F39" s="36">
        <v>32562.25</v>
      </c>
      <c r="G39" s="36">
        <v>1361.77</v>
      </c>
      <c r="H39" s="39"/>
      <c r="I39" s="36">
        <f>+D39+F39</f>
        <v>171711.75</v>
      </c>
      <c r="J39" s="36">
        <f>+E39+G39+H39</f>
        <v>171695.47</v>
      </c>
      <c r="K39" s="57">
        <v>43041.47</v>
      </c>
      <c r="L39" s="58">
        <v>51866.38</v>
      </c>
      <c r="M39" s="41">
        <v>8959.99</v>
      </c>
      <c r="N39" s="41">
        <v>128.56</v>
      </c>
      <c r="O39" s="41"/>
      <c r="P39" s="58">
        <f>+K39+M39</f>
        <v>52001.46</v>
      </c>
      <c r="Q39" s="60">
        <f>+L39+N39+O39</f>
        <v>51994.939999999995</v>
      </c>
    </row>
    <row r="40" spans="1:17" ht="12.75">
      <c r="A40" s="29"/>
      <c r="B40" s="35" t="s">
        <v>17</v>
      </c>
      <c r="C40" s="28"/>
      <c r="D40" s="36">
        <v>6325</v>
      </c>
      <c r="E40" s="36">
        <v>7742.4</v>
      </c>
      <c r="F40" s="36">
        <v>2170.8</v>
      </c>
      <c r="G40" s="36">
        <v>97.3</v>
      </c>
      <c r="H40" s="39"/>
      <c r="I40" s="36">
        <v>10168.8</v>
      </c>
      <c r="J40" s="36">
        <v>10167.7</v>
      </c>
      <c r="K40" s="57">
        <v>2049.6</v>
      </c>
      <c r="L40" s="58">
        <v>2469.8</v>
      </c>
      <c r="M40" s="41">
        <v>597.3</v>
      </c>
      <c r="N40" s="41">
        <v>32.1</v>
      </c>
      <c r="O40" s="41"/>
      <c r="P40" s="41">
        <v>2475.9</v>
      </c>
      <c r="Q40" s="42">
        <v>2475.9</v>
      </c>
    </row>
    <row r="41" spans="1:17" ht="12.75">
      <c r="A41" s="59" t="s">
        <v>34</v>
      </c>
      <c r="B41" s="61" t="s">
        <v>7</v>
      </c>
      <c r="C41" s="40">
        <f>I41/I42</f>
        <v>24.25649976610532</v>
      </c>
      <c r="D41" s="36">
        <v>220124.7</v>
      </c>
      <c r="E41" s="36">
        <v>286705.7</v>
      </c>
      <c r="F41" s="36">
        <v>70254.71</v>
      </c>
      <c r="G41" s="36">
        <v>3670.52</v>
      </c>
      <c r="H41" s="39"/>
      <c r="I41" s="36">
        <f>+D41+F41</f>
        <v>290379.41000000003</v>
      </c>
      <c r="J41" s="36">
        <f>+E41+G41+H41</f>
        <v>290376.22000000003</v>
      </c>
      <c r="K41" s="57">
        <v>50086.56</v>
      </c>
      <c r="L41" s="58">
        <v>67826.02</v>
      </c>
      <c r="M41" s="41">
        <v>18668.75</v>
      </c>
      <c r="N41" s="41">
        <v>928.29</v>
      </c>
      <c r="O41" s="41"/>
      <c r="P41" s="58">
        <f>+K41+M41</f>
        <v>68755.31</v>
      </c>
      <c r="Q41" s="60">
        <f>+L41+N41+O41</f>
        <v>68754.31</v>
      </c>
    </row>
    <row r="42" spans="1:17" ht="12.75">
      <c r="A42" s="29"/>
      <c r="B42" s="61" t="s">
        <v>17</v>
      </c>
      <c r="C42" s="28"/>
      <c r="D42" s="36">
        <v>7337.5</v>
      </c>
      <c r="E42" s="36">
        <v>9556.9</v>
      </c>
      <c r="F42" s="36">
        <v>2810.2</v>
      </c>
      <c r="G42" s="36">
        <v>203.9</v>
      </c>
      <c r="H42" s="39"/>
      <c r="I42" s="36">
        <v>11971.2</v>
      </c>
      <c r="J42" s="36">
        <v>11971</v>
      </c>
      <c r="K42" s="57">
        <v>1788.8</v>
      </c>
      <c r="L42" s="58">
        <v>2260.9</v>
      </c>
      <c r="M42" s="41">
        <v>848.6</v>
      </c>
      <c r="N42" s="41">
        <v>185.7</v>
      </c>
      <c r="O42" s="41"/>
      <c r="P42" s="41">
        <v>2291.8</v>
      </c>
      <c r="Q42" s="42">
        <v>2291.8</v>
      </c>
    </row>
    <row r="43" spans="1:17" ht="12.75">
      <c r="A43" s="59" t="s">
        <v>35</v>
      </c>
      <c r="B43" s="61" t="s">
        <v>7</v>
      </c>
      <c r="C43" s="40">
        <f>I43/I44</f>
        <v>16.97468374645922</v>
      </c>
      <c r="D43" s="36">
        <v>167519.4</v>
      </c>
      <c r="E43" s="36">
        <v>198747.7</v>
      </c>
      <c r="F43" s="36">
        <v>34430.11</v>
      </c>
      <c r="G43" s="36">
        <v>3199.23</v>
      </c>
      <c r="H43" s="39"/>
      <c r="I43" s="36">
        <f>+D43+F43</f>
        <v>201949.51</v>
      </c>
      <c r="J43" s="36">
        <f>+E43+G43+H43</f>
        <v>201946.93000000002</v>
      </c>
      <c r="K43" s="57">
        <v>35403.61</v>
      </c>
      <c r="L43" s="58">
        <v>47175.28</v>
      </c>
      <c r="M43" s="41">
        <v>12485.01</v>
      </c>
      <c r="N43" s="41">
        <v>712.34</v>
      </c>
      <c r="O43" s="41"/>
      <c r="P43" s="58">
        <f>+K43+M43</f>
        <v>47888.62</v>
      </c>
      <c r="Q43" s="60">
        <f>+L43+N43+O43</f>
        <v>47887.619999999995</v>
      </c>
    </row>
    <row r="44" spans="1:17" ht="12.75">
      <c r="A44" s="29"/>
      <c r="B44" s="61" t="s">
        <v>17</v>
      </c>
      <c r="C44" s="28"/>
      <c r="D44" s="36">
        <v>7977.1</v>
      </c>
      <c r="E44" s="36">
        <v>9464.2</v>
      </c>
      <c r="F44" s="36">
        <v>2025.3</v>
      </c>
      <c r="G44" s="36">
        <v>213.3</v>
      </c>
      <c r="H44" s="39"/>
      <c r="I44" s="36">
        <v>11897.1</v>
      </c>
      <c r="J44" s="36">
        <v>11896.9</v>
      </c>
      <c r="K44" s="57">
        <v>1966.9</v>
      </c>
      <c r="L44" s="58">
        <v>2358.8</v>
      </c>
      <c r="M44" s="41">
        <v>832.3</v>
      </c>
      <c r="N44" s="41">
        <v>178.1</v>
      </c>
      <c r="O44" s="41"/>
      <c r="P44" s="41">
        <v>2394.4</v>
      </c>
      <c r="Q44" s="42">
        <v>2394.4</v>
      </c>
    </row>
    <row r="45" spans="1:17" ht="12.75">
      <c r="A45" s="59" t="s">
        <v>36</v>
      </c>
      <c r="B45" s="61" t="s">
        <v>7</v>
      </c>
      <c r="C45" s="40">
        <f>I45/I46</f>
        <v>17.875825720309205</v>
      </c>
      <c r="D45" s="36">
        <v>143284.7</v>
      </c>
      <c r="E45" s="36">
        <v>176872.9</v>
      </c>
      <c r="F45" s="36">
        <v>34776.4</v>
      </c>
      <c r="G45" s="36">
        <v>1188.22</v>
      </c>
      <c r="H45" s="39"/>
      <c r="I45" s="36">
        <f>+D45+F45</f>
        <v>178061.1</v>
      </c>
      <c r="J45" s="36">
        <f>+E45+G45+H45</f>
        <v>178061.12</v>
      </c>
      <c r="K45" s="57">
        <v>39495.11</v>
      </c>
      <c r="L45" s="58">
        <v>50730.4</v>
      </c>
      <c r="M45" s="41">
        <v>11547.05</v>
      </c>
      <c r="N45" s="41">
        <v>236.76</v>
      </c>
      <c r="O45" s="41"/>
      <c r="P45" s="58">
        <f>+K45+M45</f>
        <v>51042.16</v>
      </c>
      <c r="Q45" s="60">
        <f>+L45+N45+O45</f>
        <v>50967.16</v>
      </c>
    </row>
    <row r="46" spans="1:17" ht="12.75">
      <c r="A46" s="29"/>
      <c r="B46" s="61" t="s">
        <v>17</v>
      </c>
      <c r="C46" s="28"/>
      <c r="D46" s="36">
        <v>6229.8</v>
      </c>
      <c r="E46" s="36">
        <v>7690.1</v>
      </c>
      <c r="F46" s="36">
        <v>1932</v>
      </c>
      <c r="G46" s="36">
        <v>74.3</v>
      </c>
      <c r="H46" s="39"/>
      <c r="I46" s="36">
        <v>9961</v>
      </c>
      <c r="J46" s="36">
        <v>9957.8</v>
      </c>
      <c r="K46" s="57">
        <v>1880.7</v>
      </c>
      <c r="L46" s="58">
        <v>2415.7</v>
      </c>
      <c r="M46" s="41">
        <v>1049.7</v>
      </c>
      <c r="N46" s="41">
        <v>47.4</v>
      </c>
      <c r="O46" s="41"/>
      <c r="P46" s="41">
        <v>2430.6</v>
      </c>
      <c r="Q46" s="42">
        <v>2427</v>
      </c>
    </row>
    <row r="47" spans="1:17" ht="12.75">
      <c r="A47" s="59" t="s">
        <v>37</v>
      </c>
      <c r="B47" s="61" t="s">
        <v>7</v>
      </c>
      <c r="C47" s="40">
        <f>I47/I48</f>
        <v>22.419723615265255</v>
      </c>
      <c r="D47" s="36">
        <v>152600.17</v>
      </c>
      <c r="E47" s="36">
        <v>198808.86</v>
      </c>
      <c r="F47" s="36">
        <v>46787.4</v>
      </c>
      <c r="G47" s="36">
        <v>578.75</v>
      </c>
      <c r="H47" s="39"/>
      <c r="I47" s="36">
        <f>+D47+F47</f>
        <v>199387.57</v>
      </c>
      <c r="J47" s="36">
        <f>+E47+G47+H47</f>
        <v>199387.61</v>
      </c>
      <c r="K47" s="57">
        <v>42353.33</v>
      </c>
      <c r="L47" s="58">
        <v>58430.39</v>
      </c>
      <c r="M47" s="41">
        <v>16168.79</v>
      </c>
      <c r="N47" s="41">
        <v>91.73</v>
      </c>
      <c r="O47" s="41"/>
      <c r="P47" s="58">
        <f>+K47+M47</f>
        <v>58522.12</v>
      </c>
      <c r="Q47" s="60">
        <f>+L47+N47+O47</f>
        <v>58522.12</v>
      </c>
    </row>
    <row r="48" spans="1:17" ht="12.75">
      <c r="A48" s="29"/>
      <c r="B48" s="61" t="s">
        <v>17</v>
      </c>
      <c r="C48" s="28"/>
      <c r="D48" s="36">
        <v>5262.07</v>
      </c>
      <c r="E48" s="36">
        <v>6855.48</v>
      </c>
      <c r="F48" s="36">
        <v>1613.36</v>
      </c>
      <c r="G48" s="36">
        <v>34.04</v>
      </c>
      <c r="H48" s="39"/>
      <c r="I48" s="36">
        <v>8893.4</v>
      </c>
      <c r="J48" s="36">
        <v>8893.4</v>
      </c>
      <c r="K48" s="57">
        <v>1568.6</v>
      </c>
      <c r="L48" s="58">
        <v>2014.8</v>
      </c>
      <c r="M48" s="41">
        <v>769.9</v>
      </c>
      <c r="N48" s="41">
        <v>15.3</v>
      </c>
      <c r="O48" s="41"/>
      <c r="P48" s="41">
        <v>2018</v>
      </c>
      <c r="Q48" s="42">
        <v>2018</v>
      </c>
    </row>
    <row r="49" spans="1:17" ht="12.75">
      <c r="A49" s="62" t="s">
        <v>38</v>
      </c>
      <c r="B49" s="61" t="s">
        <v>7</v>
      </c>
      <c r="C49" s="40">
        <f>I49/I50</f>
        <v>18.18123950062241</v>
      </c>
      <c r="D49" s="36">
        <v>105323.22</v>
      </c>
      <c r="E49" s="36">
        <v>148013.04</v>
      </c>
      <c r="F49" s="36">
        <v>45113.81</v>
      </c>
      <c r="G49" s="36">
        <v>205.21</v>
      </c>
      <c r="H49" s="36">
        <v>2203.8</v>
      </c>
      <c r="I49" s="36">
        <f>+D49+F49</f>
        <v>150437.03</v>
      </c>
      <c r="J49" s="36">
        <f>+E49+G49+H49</f>
        <v>150422.05</v>
      </c>
      <c r="K49" s="57">
        <v>21209.76</v>
      </c>
      <c r="L49" s="58">
        <v>31440.54</v>
      </c>
      <c r="M49" s="41">
        <v>10386.97</v>
      </c>
      <c r="N49" s="41">
        <v>97.94</v>
      </c>
      <c r="O49" s="41">
        <v>58.25</v>
      </c>
      <c r="P49" s="58">
        <f>+K49+M49</f>
        <v>31596.729999999996</v>
      </c>
      <c r="Q49" s="60">
        <f>+L49+N49+O49</f>
        <v>31596.73</v>
      </c>
    </row>
    <row r="50" spans="1:17" ht="12.75">
      <c r="A50" s="29"/>
      <c r="B50" s="61" t="s">
        <v>17</v>
      </c>
      <c r="C50" s="28"/>
      <c r="D50" s="36">
        <v>4787.42</v>
      </c>
      <c r="E50" s="36">
        <v>6727.87</v>
      </c>
      <c r="F50" s="36">
        <v>2050.63</v>
      </c>
      <c r="G50" s="36">
        <v>15.79</v>
      </c>
      <c r="H50" s="36">
        <v>314.83</v>
      </c>
      <c r="I50" s="36">
        <v>8274.3</v>
      </c>
      <c r="J50" s="36">
        <v>8273.6</v>
      </c>
      <c r="K50" s="57">
        <v>1325.6</v>
      </c>
      <c r="L50" s="58">
        <v>1965</v>
      </c>
      <c r="M50" s="41">
        <v>865.6</v>
      </c>
      <c r="N50" s="41">
        <v>32.6</v>
      </c>
      <c r="O50" s="41">
        <v>29.1</v>
      </c>
      <c r="P50" s="41">
        <v>1974.8</v>
      </c>
      <c r="Q50" s="42">
        <v>1974.8</v>
      </c>
    </row>
    <row r="51" spans="1:17" ht="12.75">
      <c r="A51" s="63" t="s">
        <v>39</v>
      </c>
      <c r="B51" s="61" t="s">
        <v>7</v>
      </c>
      <c r="C51" s="40">
        <f>I51/I52</f>
        <v>21.16548317381908</v>
      </c>
      <c r="D51" s="36">
        <v>174278.5</v>
      </c>
      <c r="E51" s="36">
        <v>234447.26</v>
      </c>
      <c r="F51" s="36">
        <v>72519.5</v>
      </c>
      <c r="G51" s="36">
        <v>735.73</v>
      </c>
      <c r="H51" s="36">
        <v>11546.96</v>
      </c>
      <c r="I51" s="36">
        <f>+D51+F51</f>
        <v>246798</v>
      </c>
      <c r="J51" s="36">
        <f>+E51+G51+H51</f>
        <v>246729.95</v>
      </c>
      <c r="K51" s="57">
        <v>47776.38</v>
      </c>
      <c r="L51" s="58">
        <v>65530.33</v>
      </c>
      <c r="M51" s="41">
        <v>20255.96</v>
      </c>
      <c r="N51" s="41">
        <v>250.53</v>
      </c>
      <c r="O51" s="41">
        <v>2247.48</v>
      </c>
      <c r="P51" s="58">
        <f>+K51+M51</f>
        <v>68032.34</v>
      </c>
      <c r="Q51" s="60">
        <f>+L51+N51+O51</f>
        <v>68028.34</v>
      </c>
    </row>
    <row r="52" spans="1:17" ht="12.75">
      <c r="A52" s="29"/>
      <c r="B52" s="61" t="s">
        <v>17</v>
      </c>
      <c r="C52" s="28"/>
      <c r="D52" s="36">
        <v>6454.76</v>
      </c>
      <c r="E52" s="36">
        <v>8683.2</v>
      </c>
      <c r="F52" s="36">
        <v>2685.9</v>
      </c>
      <c r="G52" s="36">
        <v>56.6</v>
      </c>
      <c r="H52" s="36">
        <v>427.7</v>
      </c>
      <c r="I52" s="36">
        <v>11660.4</v>
      </c>
      <c r="J52" s="36">
        <v>11657.7</v>
      </c>
      <c r="K52" s="57">
        <v>2275.1</v>
      </c>
      <c r="L52" s="58">
        <v>2849.1</v>
      </c>
      <c r="M52" s="41">
        <v>1841.5</v>
      </c>
      <c r="N52" s="41">
        <v>50.1</v>
      </c>
      <c r="O52" s="41">
        <v>321.1</v>
      </c>
      <c r="P52" s="41">
        <v>2957.9</v>
      </c>
      <c r="Q52" s="42">
        <v>2957.8</v>
      </c>
    </row>
    <row r="53" spans="1:17" ht="12.75">
      <c r="A53" s="62" t="s">
        <v>40</v>
      </c>
      <c r="B53" s="61" t="s">
        <v>7</v>
      </c>
      <c r="C53" s="40">
        <f>I53/I54</f>
        <v>19.417210700151756</v>
      </c>
      <c r="D53" s="36">
        <v>132810.26</v>
      </c>
      <c r="E53" s="36">
        <v>178446.3</v>
      </c>
      <c r="F53" s="36">
        <v>62956</v>
      </c>
      <c r="G53" s="36">
        <v>43.68</v>
      </c>
      <c r="H53" s="36">
        <v>17258.4</v>
      </c>
      <c r="I53" s="36">
        <f>+D53+F53</f>
        <v>195766.26</v>
      </c>
      <c r="J53" s="36">
        <f>+E53+G53+H53</f>
        <v>195748.37999999998</v>
      </c>
      <c r="K53" s="57">
        <v>30193.03</v>
      </c>
      <c r="L53" s="58">
        <v>43153</v>
      </c>
      <c r="M53" s="41">
        <v>16010.5</v>
      </c>
      <c r="N53" s="41">
        <v>45.06</v>
      </c>
      <c r="O53" s="41">
        <v>3005.32</v>
      </c>
      <c r="P53" s="58">
        <f>+K53+M53</f>
        <v>46203.53</v>
      </c>
      <c r="Q53" s="60">
        <f>+L53+N53+O53</f>
        <v>46203.38</v>
      </c>
    </row>
    <row r="54" spans="1:17" ht="12.75">
      <c r="A54" s="29"/>
      <c r="B54" s="61" t="s">
        <v>17</v>
      </c>
      <c r="C54" s="28"/>
      <c r="D54" s="36">
        <v>5533.76</v>
      </c>
      <c r="E54" s="36">
        <v>7435.3</v>
      </c>
      <c r="F54" s="36">
        <v>2623.2</v>
      </c>
      <c r="G54" s="36">
        <v>3.1</v>
      </c>
      <c r="H54" s="36">
        <v>719.1</v>
      </c>
      <c r="I54" s="36">
        <v>10082.1</v>
      </c>
      <c r="J54" s="36">
        <v>10081.3</v>
      </c>
      <c r="K54" s="57">
        <v>1500.4</v>
      </c>
      <c r="L54" s="58">
        <v>2144.6</v>
      </c>
      <c r="M54" s="41">
        <v>1446.8</v>
      </c>
      <c r="N54" s="41">
        <v>15</v>
      </c>
      <c r="O54" s="41">
        <v>497.8</v>
      </c>
      <c r="P54" s="41">
        <v>2296.1</v>
      </c>
      <c r="Q54" s="42">
        <v>2296.1</v>
      </c>
    </row>
    <row r="55" spans="1:17" ht="12.75">
      <c r="A55" s="64" t="s">
        <v>41</v>
      </c>
      <c r="B55" s="61" t="s">
        <v>7</v>
      </c>
      <c r="C55" s="40">
        <f>I55/I56</f>
        <v>18.910372424722663</v>
      </c>
      <c r="D55" s="36">
        <v>124257.19</v>
      </c>
      <c r="E55" s="36">
        <v>139660.64</v>
      </c>
      <c r="F55" s="36">
        <v>42797.04</v>
      </c>
      <c r="G55" s="36">
        <v>534.46</v>
      </c>
      <c r="H55" s="36">
        <v>26862.63</v>
      </c>
      <c r="I55" s="36">
        <f>+D55+F55</f>
        <v>167054.23</v>
      </c>
      <c r="J55" s="36">
        <f>+E55+G55+H55</f>
        <v>167057.73</v>
      </c>
      <c r="K55" s="57">
        <v>25892.24</v>
      </c>
      <c r="L55" s="58">
        <v>31266.09</v>
      </c>
      <c r="M55" s="41">
        <v>10236.55</v>
      </c>
      <c r="N55" s="41">
        <v>326.78</v>
      </c>
      <c r="O55" s="41">
        <v>4541.42</v>
      </c>
      <c r="P55" s="58">
        <f>+K55+M55</f>
        <v>36128.79</v>
      </c>
      <c r="Q55" s="60">
        <f>+L55+N55+O55</f>
        <v>36134.29</v>
      </c>
    </row>
    <row r="56" spans="1:17" ht="12.75">
      <c r="A56" s="29"/>
      <c r="B56" s="61" t="s">
        <v>17</v>
      </c>
      <c r="C56" s="28"/>
      <c r="D56" s="36">
        <v>5402.5</v>
      </c>
      <c r="E56" s="36">
        <v>6072.2</v>
      </c>
      <c r="F56" s="36">
        <v>1945.3</v>
      </c>
      <c r="G56" s="36">
        <v>35.63</v>
      </c>
      <c r="H56" s="36">
        <v>1167.9</v>
      </c>
      <c r="I56" s="36">
        <v>8834</v>
      </c>
      <c r="J56" s="36">
        <v>8834.4</v>
      </c>
      <c r="K56" s="57">
        <v>1233</v>
      </c>
      <c r="L56" s="58">
        <v>1488</v>
      </c>
      <c r="M56" s="41">
        <v>639.8</v>
      </c>
      <c r="N56" s="41">
        <v>65.4</v>
      </c>
      <c r="O56" s="41">
        <v>349.3</v>
      </c>
      <c r="P56" s="41">
        <v>1720.4</v>
      </c>
      <c r="Q56" s="42">
        <v>1720.7</v>
      </c>
    </row>
    <row r="57" spans="1:17" ht="12.75">
      <c r="A57" s="62" t="s">
        <v>42</v>
      </c>
      <c r="B57" s="61" t="s">
        <v>7</v>
      </c>
      <c r="C57" s="40">
        <f>I57/I58</f>
        <v>20.023887461854265</v>
      </c>
      <c r="D57" s="36">
        <v>142165.41</v>
      </c>
      <c r="E57" s="36">
        <v>153611.3</v>
      </c>
      <c r="F57" s="36">
        <v>40248.2</v>
      </c>
      <c r="G57" s="36">
        <v>512.46</v>
      </c>
      <c r="H57" s="36">
        <v>26802.7</v>
      </c>
      <c r="I57" s="36">
        <f>+D57+F57</f>
        <v>182413.61</v>
      </c>
      <c r="J57" s="36">
        <f>+E57+G57+H57</f>
        <v>180926.46</v>
      </c>
      <c r="K57" s="57">
        <v>34647.2</v>
      </c>
      <c r="L57" s="58">
        <v>40185.9</v>
      </c>
      <c r="M57" s="41">
        <v>10683.09</v>
      </c>
      <c r="N57" s="41">
        <v>359.83</v>
      </c>
      <c r="O57" s="41">
        <v>4790.58</v>
      </c>
      <c r="P57" s="58">
        <f>+K57+M57</f>
        <v>45330.28999999999</v>
      </c>
      <c r="Q57" s="60">
        <f>+L57+N57+O57</f>
        <v>45336.310000000005</v>
      </c>
    </row>
    <row r="58" spans="1:17" ht="12.75">
      <c r="A58" s="51"/>
      <c r="B58" s="65" t="s">
        <v>17</v>
      </c>
      <c r="C58" s="49"/>
      <c r="D58" s="66">
        <v>5686.62</v>
      </c>
      <c r="E58" s="66">
        <v>6144.45</v>
      </c>
      <c r="F58" s="66">
        <v>1609.93</v>
      </c>
      <c r="G58" s="66">
        <v>30.14</v>
      </c>
      <c r="H58" s="66">
        <v>1116.78</v>
      </c>
      <c r="I58" s="66">
        <v>9109.8</v>
      </c>
      <c r="J58" s="66">
        <v>9050.5</v>
      </c>
      <c r="K58" s="67">
        <v>1574.9</v>
      </c>
      <c r="L58" s="66">
        <v>1913.6</v>
      </c>
      <c r="M58" s="68">
        <v>763.1</v>
      </c>
      <c r="N58" s="66">
        <v>51.4</v>
      </c>
      <c r="O58" s="66">
        <v>319.4</v>
      </c>
      <c r="P58" s="68">
        <v>2060.5</v>
      </c>
      <c r="Q58" s="69">
        <v>2060.7</v>
      </c>
    </row>
    <row r="59" spans="1:17" ht="12.75">
      <c r="A59" s="70" t="s">
        <v>43</v>
      </c>
      <c r="B59" s="71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3"/>
      <c r="N59" s="72"/>
      <c r="O59" s="72"/>
      <c r="P59" s="72"/>
      <c r="Q59" s="74"/>
    </row>
    <row r="60" spans="4:13" ht="12.75">
      <c r="D60" s="36"/>
      <c r="E60" s="36"/>
      <c r="F60" s="36"/>
      <c r="G60" s="36"/>
      <c r="H60" s="36"/>
      <c r="I60" s="36"/>
      <c r="J60" s="36"/>
      <c r="K60" s="36"/>
      <c r="L60" s="36"/>
      <c r="M60" s="75"/>
    </row>
    <row r="61" spans="4:13" ht="12.75">
      <c r="D61" s="36"/>
      <c r="E61" s="36"/>
      <c r="F61" s="36"/>
      <c r="G61" s="36"/>
      <c r="H61" s="36"/>
      <c r="I61" s="36"/>
      <c r="J61" s="36"/>
      <c r="K61" s="36"/>
      <c r="L61" s="36"/>
      <c r="M61" s="75"/>
    </row>
    <row r="62" spans="4:13" ht="12.75">
      <c r="D62" s="36"/>
      <c r="E62" s="36"/>
      <c r="F62" s="36"/>
      <c r="G62" s="36"/>
      <c r="H62" s="36"/>
      <c r="I62" s="36"/>
      <c r="J62" s="36"/>
      <c r="K62" s="36"/>
      <c r="L62" s="36"/>
      <c r="M62" s="75"/>
    </row>
    <row r="63" spans="4:13" ht="12.75">
      <c r="D63" s="36"/>
      <c r="E63" s="36"/>
      <c r="F63" s="36"/>
      <c r="G63" s="36"/>
      <c r="H63" s="36"/>
      <c r="I63" s="36"/>
      <c r="J63" s="36"/>
      <c r="K63" s="36"/>
      <c r="L63" s="36"/>
      <c r="M63" s="75"/>
    </row>
    <row r="64" spans="4:13" ht="12.75">
      <c r="D64" s="36"/>
      <c r="E64" s="36"/>
      <c r="F64" s="36"/>
      <c r="G64" s="36"/>
      <c r="H64" s="36"/>
      <c r="I64" s="36"/>
      <c r="J64" s="36"/>
      <c r="K64" s="36"/>
      <c r="L64" s="36"/>
      <c r="M64" s="75"/>
    </row>
    <row r="65" spans="4:13" ht="12.75">
      <c r="D65" s="36"/>
      <c r="E65" s="36"/>
      <c r="F65" s="36"/>
      <c r="G65" s="36"/>
      <c r="H65" s="36"/>
      <c r="I65" s="36"/>
      <c r="J65" s="36"/>
      <c r="K65" s="36"/>
      <c r="L65" s="36"/>
      <c r="M65" s="75"/>
    </row>
    <row r="66" spans="4:13" ht="12.75">
      <c r="D66" s="36"/>
      <c r="E66" s="36"/>
      <c r="F66" s="36"/>
      <c r="G66" s="36"/>
      <c r="H66" s="36"/>
      <c r="I66" s="36"/>
      <c r="J66" s="36"/>
      <c r="K66" s="36"/>
      <c r="L66" s="36"/>
      <c r="M66" s="75"/>
    </row>
    <row r="67" spans="4:13" ht="12.75">
      <c r="D67" s="36"/>
      <c r="E67" s="36"/>
      <c r="F67" s="36"/>
      <c r="G67" s="36"/>
      <c r="H67" s="36"/>
      <c r="I67" s="36"/>
      <c r="J67" s="36"/>
      <c r="K67" s="36"/>
      <c r="L67" s="36"/>
      <c r="M67" s="75"/>
    </row>
    <row r="68" spans="4:13" ht="12.75">
      <c r="D68" s="36"/>
      <c r="E68" s="36"/>
      <c r="F68" s="36"/>
      <c r="G68" s="36"/>
      <c r="H68" s="36"/>
      <c r="I68" s="36"/>
      <c r="J68" s="36"/>
      <c r="K68" s="36"/>
      <c r="L68" s="36"/>
      <c r="M68" s="75"/>
    </row>
    <row r="69" spans="4:13" ht="12.75">
      <c r="D69" s="76"/>
      <c r="E69" s="36"/>
      <c r="F69" s="36"/>
      <c r="G69" s="36"/>
      <c r="H69" s="36"/>
      <c r="I69" s="36"/>
      <c r="J69" s="36"/>
      <c r="K69" s="36"/>
      <c r="L69" s="36"/>
      <c r="M69" s="75"/>
    </row>
    <row r="70" spans="4:13" ht="12.75">
      <c r="D70" s="36"/>
      <c r="E70" s="36"/>
      <c r="F70" s="36"/>
      <c r="G70" s="36"/>
      <c r="H70" s="36"/>
      <c r="I70" s="36"/>
      <c r="J70" s="36"/>
      <c r="K70" s="36"/>
      <c r="L70" s="36"/>
      <c r="M70" s="75"/>
    </row>
    <row r="71" spans="4:13" ht="12.75">
      <c r="D71" s="36"/>
      <c r="E71" s="36"/>
      <c r="F71" s="36"/>
      <c r="G71" s="36"/>
      <c r="H71" s="36"/>
      <c r="I71" s="36"/>
      <c r="J71" s="36"/>
      <c r="K71" s="36"/>
      <c r="L71" s="36"/>
      <c r="M71" s="75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77"/>
      <c r="L72" s="30"/>
      <c r="M72" s="77"/>
      <c r="N72" s="77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77"/>
      <c r="L73" s="30"/>
      <c r="M73" s="31"/>
      <c r="N73" s="30"/>
    </row>
    <row r="74" spans="11:13" ht="12.75">
      <c r="K74" s="77"/>
      <c r="M74" s="78"/>
    </row>
    <row r="75" spans="11:13" ht="12.75">
      <c r="K75" s="77"/>
      <c r="M75" s="78"/>
    </row>
    <row r="76" spans="11:13" ht="12.75">
      <c r="K76" s="79"/>
      <c r="M76" s="78"/>
    </row>
  </sheetData>
  <mergeCells count="6">
    <mergeCell ref="C2:J2"/>
    <mergeCell ref="K2:Q2"/>
    <mergeCell ref="D3:E3"/>
    <mergeCell ref="F3:G3"/>
    <mergeCell ref="K3:L3"/>
    <mergeCell ref="M3:N3"/>
  </mergeCells>
  <hyperlinks>
    <hyperlink ref="A1" location="'S&amp;P CNX 500'!A1" display="S&amp;P CNX 500"/>
    <hyperlink ref="A3" location="'CNX Nifty Junior'!A1" display="CNX Nifty Junior"/>
    <hyperlink ref="A4" location="'S&amp;P CNX Defty'!A1" display="S&amp;P CNX Defty"/>
    <hyperlink ref="A5" location="'S&amp;P CNX 500'!A1" display="S&amp;P CNX 500"/>
    <hyperlink ref="A6" location="'CNX Midcap 200'!A1" display="CNX Midcap 20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2007-03-09T09:16:40Z</dcterms:created>
  <dcterms:modified xsi:type="dcterms:W3CDTF">2007-03-09T10:41:14Z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